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ducation\EDUCATION TEAM\DAVID WILLIAMS\Buildings\"/>
    </mc:Choice>
  </mc:AlternateContent>
  <xr:revisionPtr revIDLastSave="0" documentId="13_ncr:1_{8A90E3E1-A614-4375-8F55-6C64D4D3FBC7}" xr6:coauthVersionLast="45" xr6:coauthVersionMax="45" xr10:uidLastSave="{00000000-0000-0000-0000-000000000000}"/>
  <bookViews>
    <workbookView xWindow="-98" yWindow="-98" windowWidth="22695" windowHeight="14595" activeTab="2" xr2:uid="{00000000-000D-0000-FFFF-FFFF00000000}"/>
  </bookViews>
  <sheets>
    <sheet name="instructions for schools" sheetId="2" r:id="rId1"/>
    <sheet name="Sample PDP" sheetId="1" r:id="rId2"/>
    <sheet name="My School Name PDP" sheetId="3" r:id="rId3"/>
  </sheets>
  <definedNames>
    <definedName name="_Hlk61512075" localSheetId="0">'instructions for schools'!$B$30</definedName>
    <definedName name="_xlnm.Print_Titles" localSheetId="1">'Sample PDP'!$1:$1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3" i="3" l="1"/>
  <c r="G63" i="3"/>
  <c r="F63" i="3"/>
  <c r="E63" i="3"/>
  <c r="D63" i="3"/>
  <c r="C63" i="3"/>
  <c r="C60" i="3"/>
  <c r="D60" i="3" s="1"/>
  <c r="E60" i="3" s="1"/>
  <c r="F60" i="3" s="1"/>
  <c r="G60" i="3" s="1"/>
  <c r="H60" i="3" s="1"/>
  <c r="H45" i="3"/>
  <c r="H46" i="3" s="1"/>
  <c r="G45" i="3"/>
  <c r="F45" i="3"/>
  <c r="E45" i="3"/>
  <c r="E46" i="3" s="1"/>
  <c r="D45" i="3"/>
  <c r="D46" i="3" s="1"/>
  <c r="C46" i="3"/>
  <c r="C48" i="3" l="1"/>
  <c r="C50" i="3" s="1"/>
  <c r="C53" i="3" s="1"/>
  <c r="C65" i="3" s="1"/>
  <c r="C68" i="3" s="1"/>
  <c r="G46" i="3"/>
  <c r="D48" i="3"/>
  <c r="D50" i="3" s="1"/>
  <c r="D53" i="3" s="1"/>
  <c r="D65" i="3" s="1"/>
  <c r="D68" i="3" s="1"/>
  <c r="F46" i="3"/>
  <c r="F48" i="3" s="1"/>
  <c r="F50" i="3" s="1"/>
  <c r="F53" i="3" s="1"/>
  <c r="F65" i="3" s="1"/>
  <c r="F68" i="3" s="1"/>
  <c r="H48" i="3"/>
  <c r="H50" i="3" s="1"/>
  <c r="H53" i="3" s="1"/>
  <c r="H65" i="3" s="1"/>
  <c r="H68" i="3" s="1"/>
  <c r="E48" i="3"/>
  <c r="E50" i="3" s="1"/>
  <c r="E53" i="3" s="1"/>
  <c r="E65" i="3" s="1"/>
  <c r="E68" i="3" s="1"/>
  <c r="C45" i="1"/>
  <c r="C46" i="1" s="1"/>
  <c r="H45" i="1"/>
  <c r="H46" i="1" s="1"/>
  <c r="H48" i="1" s="1"/>
  <c r="G45" i="1"/>
  <c r="G46" i="1" s="1"/>
  <c r="G48" i="1" s="1"/>
  <c r="F45" i="1"/>
  <c r="F46" i="1" s="1"/>
  <c r="E45" i="1"/>
  <c r="E46" i="1" s="1"/>
  <c r="E48" i="1" s="1"/>
  <c r="D45" i="1"/>
  <c r="H63" i="1"/>
  <c r="C58" i="1"/>
  <c r="C60" i="1" s="1"/>
  <c r="D56" i="1" s="1"/>
  <c r="D58" i="1" s="1"/>
  <c r="D60" i="1" s="1"/>
  <c r="G63" i="1"/>
  <c r="F63" i="1"/>
  <c r="E63" i="1"/>
  <c r="C63" i="1"/>
  <c r="D63" i="1"/>
  <c r="G48" i="3" l="1"/>
  <c r="G50" i="3" s="1"/>
  <c r="G53" i="3" s="1"/>
  <c r="G65" i="3" s="1"/>
  <c r="G68" i="3" s="1"/>
  <c r="E56" i="1"/>
  <c r="E58" i="1" s="1"/>
  <c r="E60" i="1" s="1"/>
  <c r="F56" i="1" s="1"/>
  <c r="F58" i="1" s="1"/>
  <c r="F60" i="1" s="1"/>
  <c r="G56" i="1" s="1"/>
  <c r="G58" i="1" s="1"/>
  <c r="G60" i="1" s="1"/>
  <c r="H56" i="1" s="1"/>
  <c r="H58" i="1" s="1"/>
  <c r="H60" i="1" s="1"/>
  <c r="H50" i="1"/>
  <c r="H53" i="1" s="1"/>
  <c r="H65" i="1" s="1"/>
  <c r="H68" i="1" s="1"/>
  <c r="D46" i="1"/>
  <c r="D48" i="1" s="1"/>
  <c r="D50" i="1" s="1"/>
  <c r="D53" i="1" s="1"/>
  <c r="D65" i="1" s="1"/>
  <c r="D68" i="1" s="1"/>
  <c r="G50" i="1"/>
  <c r="G53" i="1" s="1"/>
  <c r="G65" i="1" s="1"/>
  <c r="G68" i="1" s="1"/>
  <c r="C48" i="1"/>
  <c r="C50" i="1" s="1"/>
  <c r="C53" i="1" s="1"/>
  <c r="C65" i="1" s="1"/>
  <c r="C68" i="1" s="1"/>
  <c r="E50" i="1"/>
  <c r="E53" i="1" s="1"/>
  <c r="E65" i="1" s="1"/>
  <c r="E68" i="1" s="1"/>
  <c r="F48" i="1"/>
  <c r="F50" i="1" s="1"/>
  <c r="F53" i="1" s="1"/>
  <c r="F65" i="1" s="1"/>
  <c r="F68" i="1" s="1"/>
</calcChain>
</file>

<file path=xl/sharedStrings.xml><?xml version="1.0" encoding="utf-8"?>
<sst xmlns="http://schemas.openxmlformats.org/spreadsheetml/2006/main" count="139" uniqueCount="64">
  <si>
    <t>Element/Works/Issues</t>
  </si>
  <si>
    <t>Comments</t>
  </si>
  <si>
    <t>Roofs</t>
  </si>
  <si>
    <t>Renew rainwater goods</t>
  </si>
  <si>
    <t>Renew roof covering over ICT Suite</t>
  </si>
  <si>
    <t>Decorate fascias</t>
  </si>
  <si>
    <t>Elevations</t>
  </si>
  <si>
    <t>ICT Suite - Undersized</t>
  </si>
  <si>
    <t>Also identified in Ofsted report</t>
  </si>
  <si>
    <t>Asbestos Survey</t>
  </si>
  <si>
    <t>Kitchen Ceiling Tiles</t>
  </si>
  <si>
    <t>Undertake in summer holiday</t>
  </si>
  <si>
    <t>Ofsted Reports</t>
  </si>
  <si>
    <t>Inadequate ICT provision</t>
  </si>
  <si>
    <t>See AMP Suitability</t>
  </si>
  <si>
    <t>Purchase new computers</t>
  </si>
  <si>
    <t>Programme in with ICT Extension</t>
  </si>
  <si>
    <t>Costs</t>
  </si>
  <si>
    <t>Total Estimated Building Costs</t>
  </si>
  <si>
    <t>Funding</t>
  </si>
  <si>
    <t>Total DFC Available</t>
  </si>
  <si>
    <t>Discuss early with Diocese</t>
  </si>
  <si>
    <t>Governing Body Contribution at 10%</t>
  </si>
  <si>
    <t>Plan funding in advance</t>
  </si>
  <si>
    <t>Remove dead leg pipework</t>
  </si>
  <si>
    <t>DFC Allocation in current year</t>
  </si>
  <si>
    <t>DFC from past years</t>
  </si>
  <si>
    <t>Legionella risk</t>
  </si>
  <si>
    <t>Fire Risk Assessment</t>
  </si>
  <si>
    <t>Estimated Project Cost</t>
  </si>
  <si>
    <t>Development Plan: Education</t>
  </si>
  <si>
    <t>Professional Fees at 15%</t>
  </si>
  <si>
    <t>Other Contribution sources</t>
  </si>
  <si>
    <t>Disabled Toilet – None.  Install new toilet</t>
  </si>
  <si>
    <t>Accessibility Plan &amp; Disability Equality Scheme</t>
  </si>
  <si>
    <t>Display Energy Certificate Advisory Report</t>
  </si>
  <si>
    <t>VAT at 20%</t>
  </si>
  <si>
    <t>DFC Remaining</t>
  </si>
  <si>
    <t>2018/19</t>
  </si>
  <si>
    <t>Decorate Window Frames</t>
  </si>
  <si>
    <t>3 year redecoration cycle</t>
  </si>
  <si>
    <t>Extend ICT Suite</t>
  </si>
  <si>
    <t>Library – Undersized. Convert store and extend</t>
  </si>
  <si>
    <t>Remove and renew ceiling</t>
  </si>
  <si>
    <t>SIAMS Report</t>
  </si>
  <si>
    <t>2019/20</t>
  </si>
  <si>
    <t>Remedial Works advised in Servicing Reports</t>
  </si>
  <si>
    <r>
      <t xml:space="preserve">DFC Contribution to Project </t>
    </r>
    <r>
      <rPr>
        <sz val="9"/>
        <color indexed="10"/>
        <rFont val="Arial"/>
        <family val="2"/>
      </rPr>
      <t>(figure to be enterd manually)</t>
    </r>
  </si>
  <si>
    <t>2020/21</t>
  </si>
  <si>
    <t>2021/22</t>
  </si>
  <si>
    <t>2022/23</t>
  </si>
  <si>
    <t>2023/24 – 2028/29</t>
  </si>
  <si>
    <t>Pupil with specific needs joining school in 2018/19</t>
  </si>
  <si>
    <t xml:space="preserve"> LA Condition survey</t>
  </si>
  <si>
    <t>Total Project Funding       (excluding LCVAP/SCA)</t>
  </si>
  <si>
    <t>EFA (DfE) Property Data Survey</t>
  </si>
  <si>
    <t xml:space="preserve">Security Survey </t>
  </si>
  <si>
    <t>Suitability plans/survey(If available)</t>
  </si>
  <si>
    <t>Legionella report/logbook</t>
  </si>
  <si>
    <t>Legionella report/log</t>
  </si>
  <si>
    <t>SCA Requirement</t>
  </si>
  <si>
    <t>School name:</t>
  </si>
  <si>
    <t>2023/24</t>
  </si>
  <si>
    <t>2024/25 – 2029/30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</si>
</sst>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b/>
      <i/>
      <sz val="9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0" fillId="0" borderId="0" xfId="0" applyFill="1"/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6" fontId="3" fillId="2" borderId="1" xfId="0" applyNumberFormat="1" applyFont="1" applyFill="1" applyBorder="1" applyAlignment="1">
      <alignment horizontal="center" vertical="top" wrapText="1"/>
    </xf>
    <xf numFmtId="6" fontId="3" fillId="2" borderId="2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 wrapText="1"/>
    </xf>
    <xf numFmtId="6" fontId="3" fillId="2" borderId="10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6" fontId="3" fillId="2" borderId="5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6" fontId="3" fillId="2" borderId="14" xfId="0" applyNumberFormat="1" applyFont="1" applyFill="1" applyBorder="1" applyAlignment="1">
      <alignment horizontal="center" vertical="top" wrapText="1"/>
    </xf>
    <xf numFmtId="6" fontId="3" fillId="2" borderId="15" xfId="0" applyNumberFormat="1" applyFont="1" applyFill="1" applyBorder="1" applyAlignment="1">
      <alignment horizontal="center" vertical="top" wrapText="1"/>
    </xf>
    <xf numFmtId="164" fontId="3" fillId="2" borderId="15" xfId="0" applyNumberFormat="1" applyFont="1" applyFill="1" applyBorder="1" applyAlignment="1">
      <alignment horizontal="center" vertical="top" wrapText="1"/>
    </xf>
    <xf numFmtId="164" fontId="3" fillId="2" borderId="16" xfId="0" applyNumberFormat="1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6" fontId="3" fillId="2" borderId="11" xfId="0" applyNumberFormat="1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vertical="top" wrapText="1"/>
    </xf>
    <xf numFmtId="6" fontId="3" fillId="2" borderId="12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5" fillId="2" borderId="28" xfId="0" applyFont="1" applyFill="1" applyBorder="1" applyAlignment="1">
      <alignment vertical="top" wrapText="1"/>
    </xf>
    <xf numFmtId="6" fontId="3" fillId="2" borderId="28" xfId="0" applyNumberFormat="1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vertical="top" wrapText="1"/>
    </xf>
    <xf numFmtId="0" fontId="8" fillId="2" borderId="31" xfId="0" applyFont="1" applyFill="1" applyBorder="1" applyAlignment="1">
      <alignment horizontal="right" vertical="top" wrapText="1"/>
    </xf>
    <xf numFmtId="0" fontId="1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vertical="top" wrapText="1"/>
    </xf>
    <xf numFmtId="6" fontId="13" fillId="2" borderId="1" xfId="0" applyNumberFormat="1" applyFont="1" applyFill="1" applyBorder="1" applyAlignment="1">
      <alignment horizontal="center" vertical="top" wrapText="1"/>
    </xf>
    <xf numFmtId="6" fontId="1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3" fillId="2" borderId="36" xfId="0" applyNumberFormat="1" applyFont="1" applyFill="1" applyBorder="1" applyAlignment="1">
      <alignment horizontal="center" vertical="top" wrapText="1"/>
    </xf>
    <xf numFmtId="164" fontId="3" fillId="2" borderId="10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2" borderId="19" xfId="0" applyNumberFormat="1" applyFont="1" applyFill="1" applyBorder="1" applyAlignment="1">
      <alignment horizontal="center" vertical="top" wrapText="1"/>
    </xf>
    <xf numFmtId="164" fontId="0" fillId="2" borderId="37" xfId="0" applyNumberFormat="1" applyFill="1" applyBorder="1"/>
    <xf numFmtId="164" fontId="0" fillId="2" borderId="11" xfId="0" applyNumberFormat="1" applyFill="1" applyBorder="1"/>
    <xf numFmtId="165" fontId="3" fillId="0" borderId="2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164" fontId="3" fillId="2" borderId="12" xfId="0" applyNumberFormat="1" applyFont="1" applyFill="1" applyBorder="1" applyAlignment="1">
      <alignment horizontal="center" vertical="top" wrapText="1"/>
    </xf>
    <xf numFmtId="164" fontId="3" fillId="2" borderId="1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1" xfId="0" applyFont="1" applyFill="1" applyBorder="1"/>
    <xf numFmtId="0" fontId="4" fillId="4" borderId="3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6" fontId="2" fillId="0" borderId="5" xfId="0" applyNumberFormat="1" applyFont="1" applyFill="1" applyBorder="1" applyAlignment="1">
      <alignment horizontal="center" vertical="top" wrapText="1"/>
    </xf>
    <xf numFmtId="6" fontId="2" fillId="0" borderId="6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6" fontId="2" fillId="0" borderId="24" xfId="0" applyNumberFormat="1" applyFont="1" applyFill="1" applyBorder="1" applyAlignment="1">
      <alignment horizontal="center" vertical="top" wrapText="1"/>
    </xf>
    <xf numFmtId="6" fontId="2" fillId="0" borderId="25" xfId="0" applyNumberFormat="1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vertical="top" wrapText="1"/>
    </xf>
    <xf numFmtId="6" fontId="3" fillId="0" borderId="12" xfId="0" applyNumberFormat="1" applyFont="1" applyFill="1" applyBorder="1" applyAlignment="1">
      <alignment horizontal="center" vertical="top" wrapText="1"/>
    </xf>
    <xf numFmtId="6" fontId="3" fillId="0" borderId="30" xfId="0" applyNumberFormat="1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right" vertical="top" wrapText="1"/>
    </xf>
    <xf numFmtId="0" fontId="3" fillId="0" borderId="33" xfId="0" applyFont="1" applyFill="1" applyBorder="1" applyAlignment="1">
      <alignment vertical="top" wrapText="1"/>
    </xf>
    <xf numFmtId="6" fontId="2" fillId="0" borderId="33" xfId="0" applyNumberFormat="1" applyFont="1" applyFill="1" applyBorder="1" applyAlignment="1">
      <alignment horizontal="center" vertical="top" wrapText="1"/>
    </xf>
    <xf numFmtId="164" fontId="2" fillId="0" borderId="34" xfId="0" applyNumberFormat="1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right" vertical="top" wrapText="1"/>
    </xf>
    <xf numFmtId="0" fontId="10" fillId="0" borderId="32" xfId="0" applyFont="1" applyFill="1" applyBorder="1" applyAlignment="1">
      <alignment horizontal="left" vertical="top" wrapText="1"/>
    </xf>
    <xf numFmtId="6" fontId="2" fillId="0" borderId="34" xfId="0" applyNumberFormat="1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vertical="top" wrapText="1"/>
    </xf>
    <xf numFmtId="0" fontId="9" fillId="5" borderId="22" xfId="0" applyFont="1" applyFill="1" applyBorder="1" applyAlignment="1">
      <alignment vertical="top" wrapText="1"/>
    </xf>
    <xf numFmtId="0" fontId="2" fillId="5" borderId="20" xfId="0" applyFont="1" applyFill="1" applyBorder="1" applyAlignment="1">
      <alignment vertical="top" wrapText="1"/>
    </xf>
    <xf numFmtId="0" fontId="3" fillId="5" borderId="20" xfId="0" applyFont="1" applyFill="1" applyBorder="1" applyAlignment="1">
      <alignment horizontal="center" vertical="top" wrapText="1"/>
    </xf>
    <xf numFmtId="0" fontId="3" fillId="5" borderId="21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11" fillId="0" borderId="38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0" fillId="0" borderId="39" xfId="0" applyFont="1" applyFill="1" applyBorder="1" applyAlignment="1">
      <alignment vertical="top" wrapText="1"/>
    </xf>
    <xf numFmtId="0" fontId="10" fillId="0" borderId="40" xfId="0" applyFont="1" applyFill="1" applyBorder="1" applyAlignment="1">
      <alignment vertical="top" wrapText="1"/>
    </xf>
    <xf numFmtId="6" fontId="12" fillId="0" borderId="39" xfId="0" applyNumberFormat="1" applyFont="1" applyFill="1" applyBorder="1" applyAlignment="1">
      <alignment horizontal="center" vertical="top" wrapText="1"/>
    </xf>
    <xf numFmtId="6" fontId="12" fillId="0" borderId="40" xfId="0" applyNumberFormat="1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6" fontId="3" fillId="2" borderId="8" xfId="0" applyNumberFormat="1" applyFont="1" applyFill="1" applyBorder="1" applyAlignment="1">
      <alignment horizontal="center" vertical="top" wrapText="1"/>
    </xf>
    <xf numFmtId="6" fontId="3" fillId="2" borderId="42" xfId="0" applyNumberFormat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164" fontId="12" fillId="0" borderId="43" xfId="0" applyNumberFormat="1" applyFont="1" applyFill="1" applyBorder="1" applyAlignment="1">
      <alignment horizontal="center" vertical="top" wrapText="1"/>
    </xf>
    <xf numFmtId="164" fontId="12" fillId="0" borderId="44" xfId="0" applyNumberFormat="1" applyFont="1" applyFill="1" applyBorder="1" applyAlignment="1">
      <alignment horizontal="center" vertical="top" wrapText="1"/>
    </xf>
    <xf numFmtId="6" fontId="3" fillId="2" borderId="36" xfId="0" applyNumberFormat="1" applyFont="1" applyFill="1" applyBorder="1" applyAlignment="1">
      <alignment horizontal="center" vertical="top" wrapText="1"/>
    </xf>
    <xf numFmtId="6" fontId="3" fillId="2" borderId="37" xfId="0" applyNumberFormat="1" applyFont="1" applyFill="1" applyBorder="1" applyAlignment="1">
      <alignment horizontal="center" vertical="top" wrapText="1"/>
    </xf>
    <xf numFmtId="0" fontId="12" fillId="0" borderId="4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8</xdr:col>
          <xdr:colOff>547688</xdr:colOff>
          <xdr:row>56</xdr:row>
          <xdr:rowOff>52388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D80E901-ABD0-442E-ADF2-4AC9DFC076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0</xdr:rowOff>
        </xdr:from>
        <xdr:to>
          <xdr:col>8</xdr:col>
          <xdr:colOff>561975</xdr:colOff>
          <xdr:row>100</xdr:row>
          <xdr:rowOff>47625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3C876BE9-7704-4C7D-92C6-42F16D8875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0</xdr:rowOff>
    </xdr:from>
    <xdr:to>
      <xdr:col>14</xdr:col>
      <xdr:colOff>9525</xdr:colOff>
      <xdr:row>4</xdr:row>
      <xdr:rowOff>214312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871E39-EE61-44AF-9964-6788B066D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5888" y="0"/>
          <a:ext cx="3838575" cy="1190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13</xdr:col>
      <xdr:colOff>600075</xdr:colOff>
      <xdr:row>7</xdr:row>
      <xdr:rowOff>33337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76AAB5-F3BA-403C-8F96-F6B40AC1E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7713" y="0"/>
          <a:ext cx="3838575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9:D41"/>
  <sheetViews>
    <sheetView topLeftCell="A58" workbookViewId="0">
      <selection activeCell="K70" sqref="K70"/>
    </sheetView>
  </sheetViews>
  <sheetFormatPr defaultRowHeight="12.75" x14ac:dyDescent="0.35"/>
  <sheetData>
    <row r="29" spans="1:4" ht="13.15" x14ac:dyDescent="0.4">
      <c r="A29" s="119"/>
    </row>
    <row r="31" spans="1:4" x14ac:dyDescent="0.35">
      <c r="A31" s="120"/>
    </row>
    <row r="32" spans="1:4" x14ac:dyDescent="0.35">
      <c r="A32" s="120"/>
      <c r="D32" s="120"/>
    </row>
    <row r="33" spans="1:1" x14ac:dyDescent="0.35">
      <c r="A33" s="120"/>
    </row>
    <row r="35" spans="1:1" ht="13.15" x14ac:dyDescent="0.4">
      <c r="A35" s="119"/>
    </row>
    <row r="38" spans="1:1" ht="13.15" x14ac:dyDescent="0.4">
      <c r="A38" s="119"/>
    </row>
    <row r="40" spans="1:1" x14ac:dyDescent="0.35">
      <c r="A40" s="120"/>
    </row>
    <row r="41" spans="1:1" x14ac:dyDescent="0.35">
      <c r="A41" s="120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8</xdr:col>
                <xdr:colOff>547688</xdr:colOff>
                <xdr:row>56</xdr:row>
                <xdr:rowOff>52388</xdr:rowOff>
              </to>
            </anchor>
          </objectPr>
        </oleObject>
      </mc:Choice>
      <mc:Fallback>
        <oleObject progId="Document" shapeId="2049" r:id="rId4"/>
      </mc:Fallback>
    </mc:AlternateContent>
    <mc:AlternateContent xmlns:mc="http://schemas.openxmlformats.org/markup-compatibility/2006">
      <mc:Choice Requires="x14">
        <oleObject progId="Document" shapeId="2050" r:id="rId6">
          <objectPr defaultSize="0" r:id="rId7">
            <anchor moveWithCells="1">
              <from>
                <xdr:col>0</xdr:col>
                <xdr:colOff>0</xdr:colOff>
                <xdr:row>54</xdr:row>
                <xdr:rowOff>0</xdr:rowOff>
              </from>
              <to>
                <xdr:col>8</xdr:col>
                <xdr:colOff>561975</xdr:colOff>
                <xdr:row>100</xdr:row>
                <xdr:rowOff>47625</xdr:rowOff>
              </to>
            </anchor>
          </objectPr>
        </oleObject>
      </mc:Choice>
      <mc:Fallback>
        <oleObject progId="Document" shapeId="205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73"/>
  <sheetViews>
    <sheetView zoomScaleNormal="100" workbookViewId="0">
      <selection activeCell="H81" sqref="H81"/>
    </sheetView>
  </sheetViews>
  <sheetFormatPr defaultRowHeight="12.75" x14ac:dyDescent="0.35"/>
  <cols>
    <col min="1" max="1" width="28" customWidth="1"/>
    <col min="2" max="2" width="26.265625" customWidth="1"/>
    <col min="3" max="3" width="10" customWidth="1"/>
    <col min="4" max="4" width="10.265625" customWidth="1"/>
    <col min="5" max="5" width="10.06640625" customWidth="1"/>
    <col min="6" max="6" width="11.06640625" customWidth="1"/>
    <col min="7" max="7" width="10.33203125" customWidth="1"/>
    <col min="8" max="8" width="19.265625" customWidth="1"/>
  </cols>
  <sheetData>
    <row r="1" spans="1:8" ht="30.75" customHeight="1" thickTop="1" thickBot="1" x14ac:dyDescent="0.4">
      <c r="A1" s="43" t="s">
        <v>0</v>
      </c>
      <c r="B1" s="44" t="s">
        <v>1</v>
      </c>
      <c r="C1" s="44" t="s">
        <v>38</v>
      </c>
      <c r="D1" s="44" t="s">
        <v>45</v>
      </c>
      <c r="E1" s="44" t="s">
        <v>48</v>
      </c>
      <c r="F1" s="44" t="s">
        <v>49</v>
      </c>
      <c r="G1" s="44" t="s">
        <v>50</v>
      </c>
      <c r="H1" s="44" t="s">
        <v>51</v>
      </c>
    </row>
    <row r="2" spans="1:8" ht="13.15" thickTop="1" x14ac:dyDescent="0.35">
      <c r="A2" s="4"/>
      <c r="B2" s="2"/>
      <c r="C2" s="1"/>
      <c r="D2" s="1"/>
      <c r="E2" s="1"/>
      <c r="F2" s="1"/>
      <c r="G2" s="1"/>
      <c r="H2" s="3"/>
    </row>
    <row r="3" spans="1:8" ht="18" customHeight="1" x14ac:dyDescent="0.35">
      <c r="A3" s="86" t="s">
        <v>53</v>
      </c>
      <c r="B3" s="81"/>
      <c r="C3" s="1"/>
      <c r="D3" s="1"/>
      <c r="E3" s="1"/>
      <c r="F3" s="1"/>
      <c r="G3" s="1"/>
      <c r="H3" s="3"/>
    </row>
    <row r="4" spans="1:8" ht="15" customHeight="1" x14ac:dyDescent="0.35">
      <c r="A4" s="9" t="s">
        <v>2</v>
      </c>
      <c r="B4" s="10"/>
      <c r="C4" s="54"/>
      <c r="D4" s="54"/>
      <c r="E4" s="54"/>
      <c r="F4" s="54"/>
      <c r="G4" s="54"/>
      <c r="H4" s="38"/>
    </row>
    <row r="5" spans="1:8" ht="17.25" customHeight="1" x14ac:dyDescent="0.35">
      <c r="A5" s="13" t="s">
        <v>3</v>
      </c>
      <c r="B5" s="10"/>
      <c r="C5" s="54">
        <v>800</v>
      </c>
      <c r="D5" s="54"/>
      <c r="E5" s="54"/>
      <c r="F5" s="54"/>
      <c r="G5" s="54"/>
      <c r="H5" s="38"/>
    </row>
    <row r="6" spans="1:8" ht="18" customHeight="1" x14ac:dyDescent="0.35">
      <c r="A6" s="13" t="s">
        <v>4</v>
      </c>
      <c r="B6" s="10"/>
      <c r="C6" s="54"/>
      <c r="D6" s="54">
        <v>4000</v>
      </c>
      <c r="E6" s="54"/>
      <c r="F6" s="54"/>
      <c r="G6" s="54"/>
      <c r="H6" s="38"/>
    </row>
    <row r="7" spans="1:8" ht="15.75" customHeight="1" x14ac:dyDescent="0.35">
      <c r="A7" s="13"/>
      <c r="B7" s="10"/>
      <c r="C7" s="54"/>
      <c r="D7" s="54"/>
      <c r="E7" s="54"/>
      <c r="F7" s="54"/>
      <c r="G7" s="54"/>
      <c r="H7" s="38"/>
    </row>
    <row r="8" spans="1:8" ht="16.5" customHeight="1" x14ac:dyDescent="0.35">
      <c r="A8" s="86" t="s">
        <v>55</v>
      </c>
      <c r="B8" s="81"/>
      <c r="C8" s="1"/>
      <c r="D8" s="1"/>
      <c r="E8" s="1"/>
      <c r="F8" s="1"/>
      <c r="G8" s="1"/>
      <c r="H8" s="3"/>
    </row>
    <row r="9" spans="1:8" ht="16.5" customHeight="1" x14ac:dyDescent="0.35">
      <c r="A9" s="9" t="s">
        <v>6</v>
      </c>
      <c r="B9" s="10"/>
      <c r="C9" s="54"/>
      <c r="D9" s="54"/>
      <c r="E9" s="54"/>
      <c r="F9" s="54"/>
      <c r="G9" s="54"/>
      <c r="H9" s="38"/>
    </row>
    <row r="10" spans="1:8" ht="15.75" customHeight="1" x14ac:dyDescent="0.35">
      <c r="A10" s="13" t="s">
        <v>39</v>
      </c>
      <c r="B10" s="10" t="s">
        <v>40</v>
      </c>
      <c r="C10" s="54"/>
      <c r="D10" s="54"/>
      <c r="E10" s="54">
        <v>1000</v>
      </c>
      <c r="F10" s="54"/>
      <c r="G10" s="54"/>
      <c r="H10" s="38"/>
    </row>
    <row r="11" spans="1:8" ht="15.75" customHeight="1" x14ac:dyDescent="0.35">
      <c r="A11" s="13" t="s">
        <v>5</v>
      </c>
      <c r="B11" s="10" t="s">
        <v>40</v>
      </c>
      <c r="C11" s="54">
        <v>400</v>
      </c>
      <c r="D11" s="54"/>
      <c r="E11" s="54"/>
      <c r="F11" s="54">
        <v>4050</v>
      </c>
      <c r="G11" s="54"/>
      <c r="H11" s="38"/>
    </row>
    <row r="12" spans="1:8" x14ac:dyDescent="0.35">
      <c r="A12" s="13"/>
      <c r="B12" s="10"/>
      <c r="C12" s="54"/>
      <c r="D12" s="54"/>
      <c r="E12" s="54"/>
      <c r="F12" s="54"/>
      <c r="G12" s="54"/>
      <c r="H12" s="38"/>
    </row>
    <row r="13" spans="1:8" ht="18" customHeight="1" x14ac:dyDescent="0.35">
      <c r="A13" s="86" t="s">
        <v>57</v>
      </c>
      <c r="B13" s="81"/>
      <c r="C13" s="1"/>
      <c r="D13" s="1"/>
      <c r="E13" s="1"/>
      <c r="F13" s="1"/>
      <c r="G13" s="1"/>
      <c r="H13" s="3"/>
    </row>
    <row r="14" spans="1:8" ht="16.5" customHeight="1" x14ac:dyDescent="0.35">
      <c r="A14" s="16" t="s">
        <v>7</v>
      </c>
      <c r="B14" s="17" t="s">
        <v>8</v>
      </c>
      <c r="C14" s="68"/>
      <c r="D14" s="69"/>
      <c r="E14" s="68"/>
      <c r="F14" s="68"/>
      <c r="G14" s="68"/>
      <c r="H14" s="70"/>
    </row>
    <row r="15" spans="1:8" x14ac:dyDescent="0.35">
      <c r="A15" s="18" t="s">
        <v>41</v>
      </c>
      <c r="B15" s="19"/>
      <c r="C15" s="71"/>
      <c r="D15" s="71">
        <v>40000</v>
      </c>
      <c r="E15" s="71"/>
      <c r="F15" s="71"/>
      <c r="G15" s="71"/>
      <c r="H15" s="72"/>
    </row>
    <row r="16" spans="1:8" ht="29.25" customHeight="1" x14ac:dyDescent="0.35">
      <c r="A16" s="18" t="s">
        <v>42</v>
      </c>
      <c r="B16" s="19"/>
      <c r="C16" s="71"/>
      <c r="D16" s="71"/>
      <c r="E16" s="71"/>
      <c r="F16" s="71"/>
      <c r="G16" s="71">
        <v>25000</v>
      </c>
      <c r="H16" s="72"/>
    </row>
    <row r="17" spans="1:8" x14ac:dyDescent="0.35">
      <c r="A17" s="13"/>
      <c r="B17" s="10"/>
      <c r="C17" s="54"/>
      <c r="D17" s="54"/>
      <c r="E17" s="54"/>
      <c r="F17" s="54"/>
      <c r="G17" s="73"/>
      <c r="H17" s="74"/>
    </row>
    <row r="18" spans="1:8" ht="18.75" customHeight="1" x14ac:dyDescent="0.4">
      <c r="A18" s="86" t="s">
        <v>9</v>
      </c>
      <c r="B18" s="82"/>
      <c r="C18" s="83"/>
      <c r="D18" s="83"/>
      <c r="E18" s="83"/>
      <c r="F18" s="83"/>
      <c r="G18" s="84"/>
      <c r="H18" s="85"/>
    </row>
    <row r="19" spans="1:8" ht="14.25" customHeight="1" x14ac:dyDescent="0.35">
      <c r="A19" s="9" t="s">
        <v>10</v>
      </c>
      <c r="B19" s="10"/>
      <c r="C19" s="54"/>
      <c r="D19" s="54"/>
      <c r="E19" s="54"/>
      <c r="F19" s="54"/>
      <c r="G19" s="71"/>
      <c r="H19" s="75"/>
    </row>
    <row r="20" spans="1:8" ht="16.5" customHeight="1" x14ac:dyDescent="0.35">
      <c r="A20" s="13" t="s">
        <v>43</v>
      </c>
      <c r="B20" s="10" t="s">
        <v>11</v>
      </c>
      <c r="C20" s="54"/>
      <c r="D20" s="54"/>
      <c r="E20" s="54">
        <v>4000</v>
      </c>
      <c r="F20" s="54"/>
      <c r="G20" s="54"/>
      <c r="H20" s="38"/>
    </row>
    <row r="21" spans="1:8" x14ac:dyDescent="0.35">
      <c r="A21" s="13"/>
      <c r="B21" s="10"/>
      <c r="C21" s="54"/>
      <c r="D21" s="54"/>
      <c r="E21" s="54"/>
      <c r="F21" s="54"/>
      <c r="G21" s="54"/>
      <c r="H21" s="38"/>
    </row>
    <row r="22" spans="1:8" ht="18.75" customHeight="1" x14ac:dyDescent="0.35">
      <c r="A22" s="86" t="s">
        <v>58</v>
      </c>
      <c r="B22" s="55" t="s">
        <v>58</v>
      </c>
      <c r="C22" s="98" t="s">
        <v>59</v>
      </c>
      <c r="D22" s="98" t="s">
        <v>59</v>
      </c>
      <c r="E22" s="98" t="s">
        <v>59</v>
      </c>
      <c r="F22" s="98" t="s">
        <v>59</v>
      </c>
      <c r="G22" s="98" t="s">
        <v>59</v>
      </c>
      <c r="H22" s="98" t="s">
        <v>59</v>
      </c>
    </row>
    <row r="23" spans="1:8" ht="17.25" customHeight="1" x14ac:dyDescent="0.35">
      <c r="A23" s="13" t="s">
        <v>24</v>
      </c>
      <c r="B23" s="10" t="s">
        <v>27</v>
      </c>
      <c r="C23" s="14">
        <v>500</v>
      </c>
      <c r="D23" s="11"/>
      <c r="E23" s="11"/>
      <c r="F23" s="11"/>
      <c r="G23" s="11"/>
      <c r="H23" s="12"/>
    </row>
    <row r="24" spans="1:8" x14ac:dyDescent="0.35">
      <c r="A24" s="18"/>
      <c r="B24" s="19"/>
      <c r="C24" s="20"/>
      <c r="D24" s="20"/>
      <c r="E24" s="20"/>
      <c r="F24" s="20"/>
      <c r="G24" s="20"/>
      <c r="H24" s="22"/>
    </row>
    <row r="25" spans="1:8" ht="25.5" customHeight="1" x14ac:dyDescent="0.35">
      <c r="A25" s="110" t="s">
        <v>34</v>
      </c>
      <c r="C25" s="89"/>
      <c r="D25" s="87"/>
      <c r="E25" s="87"/>
      <c r="F25" s="87"/>
      <c r="G25" s="87"/>
      <c r="H25" s="88"/>
    </row>
    <row r="26" spans="1:8" ht="27" customHeight="1" x14ac:dyDescent="0.35">
      <c r="A26" s="13" t="s">
        <v>33</v>
      </c>
      <c r="B26" s="10" t="s">
        <v>52</v>
      </c>
      <c r="C26" s="14">
        <v>19000</v>
      </c>
      <c r="D26" s="11"/>
      <c r="E26" s="11"/>
      <c r="F26" s="11"/>
      <c r="G26" s="11"/>
      <c r="H26" s="12"/>
    </row>
    <row r="27" spans="1:8" ht="27" customHeight="1" thickBot="1" x14ac:dyDescent="0.4">
      <c r="A27" s="56"/>
      <c r="B27" s="57"/>
      <c r="C27" s="58"/>
      <c r="D27" s="59"/>
      <c r="E27" s="59"/>
      <c r="F27" s="59"/>
      <c r="G27" s="59"/>
      <c r="H27" s="60"/>
    </row>
    <row r="28" spans="1:8" ht="16.5" customHeight="1" x14ac:dyDescent="0.35">
      <c r="A28" s="86" t="s">
        <v>28</v>
      </c>
      <c r="B28" s="2"/>
      <c r="C28" s="1"/>
      <c r="D28" s="1"/>
      <c r="E28" s="1"/>
      <c r="F28" s="1"/>
      <c r="G28" s="1"/>
      <c r="H28" s="3"/>
    </row>
    <row r="29" spans="1:8" x14ac:dyDescent="0.35">
      <c r="A29" s="23"/>
      <c r="B29" s="24"/>
      <c r="C29" s="54"/>
      <c r="D29" s="54"/>
      <c r="E29" s="54"/>
      <c r="F29" s="54"/>
      <c r="G29" s="54"/>
      <c r="H29" s="67"/>
    </row>
    <row r="30" spans="1:8" ht="15" customHeight="1" x14ac:dyDescent="0.35">
      <c r="A30" s="86" t="s">
        <v>56</v>
      </c>
      <c r="B30" s="2"/>
      <c r="C30" s="1"/>
      <c r="D30" s="1"/>
      <c r="E30" s="1"/>
      <c r="F30" s="1"/>
      <c r="G30" s="1"/>
      <c r="H30" s="3"/>
    </row>
    <row r="31" spans="1:8" ht="15" customHeight="1" x14ac:dyDescent="0.35">
      <c r="A31" s="55"/>
      <c r="B31" s="2"/>
      <c r="C31" s="77"/>
      <c r="D31" s="77"/>
      <c r="E31" s="77"/>
      <c r="F31" s="77"/>
      <c r="G31" s="77"/>
      <c r="H31" s="76"/>
    </row>
    <row r="32" spans="1:8" ht="25.5" customHeight="1" x14ac:dyDescent="0.35">
      <c r="A32" s="86" t="s">
        <v>35</v>
      </c>
      <c r="B32" s="2"/>
      <c r="C32" s="1"/>
      <c r="D32" s="1"/>
      <c r="E32" s="1"/>
      <c r="F32" s="1"/>
      <c r="G32" s="1"/>
      <c r="H32" s="3"/>
    </row>
    <row r="33" spans="1:8" s="5" customFormat="1" ht="15.75" customHeight="1" x14ac:dyDescent="0.35">
      <c r="A33" s="55"/>
      <c r="B33" s="2"/>
      <c r="C33" s="1"/>
      <c r="D33" s="1"/>
      <c r="E33" s="1"/>
      <c r="F33" s="1"/>
      <c r="G33" s="1"/>
      <c r="H33" s="3"/>
    </row>
    <row r="34" spans="1:8" s="5" customFormat="1" ht="25.5" customHeight="1" x14ac:dyDescent="0.35">
      <c r="A34" s="86" t="s">
        <v>46</v>
      </c>
      <c r="B34" s="2"/>
      <c r="C34" s="1"/>
      <c r="D34" s="1"/>
      <c r="E34" s="1"/>
      <c r="F34" s="1"/>
      <c r="G34" s="1"/>
      <c r="H34" s="3"/>
    </row>
    <row r="35" spans="1:8" ht="15.75" customHeight="1" x14ac:dyDescent="0.35">
      <c r="A35" s="55"/>
      <c r="B35" s="2"/>
      <c r="C35" s="90"/>
      <c r="D35" s="90"/>
      <c r="E35" s="90"/>
      <c r="F35" s="90"/>
      <c r="G35" s="90"/>
      <c r="H35" s="91"/>
    </row>
    <row r="36" spans="1:8" ht="18" customHeight="1" x14ac:dyDescent="0.35">
      <c r="A36" s="86" t="s">
        <v>12</v>
      </c>
      <c r="B36" s="2"/>
      <c r="C36" s="1"/>
      <c r="D36" s="1"/>
      <c r="E36" s="1"/>
      <c r="F36" s="1"/>
      <c r="G36" s="1"/>
      <c r="H36" s="3"/>
    </row>
    <row r="37" spans="1:8" ht="15" customHeight="1" x14ac:dyDescent="0.35">
      <c r="A37" s="13" t="s">
        <v>13</v>
      </c>
      <c r="B37" s="10" t="s">
        <v>14</v>
      </c>
      <c r="C37" s="54"/>
      <c r="D37" s="54"/>
      <c r="E37" s="54"/>
      <c r="F37" s="54"/>
      <c r="G37" s="54"/>
      <c r="H37" s="12"/>
    </row>
    <row r="38" spans="1:8" ht="12" customHeight="1" x14ac:dyDescent="0.35">
      <c r="A38" s="25"/>
      <c r="B38" s="24"/>
      <c r="C38" s="54"/>
      <c r="D38" s="54"/>
      <c r="E38" s="54"/>
      <c r="F38" s="54"/>
      <c r="G38" s="54"/>
      <c r="H38" s="12"/>
    </row>
    <row r="39" spans="1:8" ht="15" customHeight="1" x14ac:dyDescent="0.35">
      <c r="A39" s="86" t="s">
        <v>44</v>
      </c>
      <c r="B39" s="2"/>
      <c r="C39" s="1"/>
      <c r="D39" s="1"/>
      <c r="E39" s="1"/>
      <c r="F39" s="1"/>
      <c r="G39" s="1"/>
      <c r="H39" s="3"/>
    </row>
    <row r="40" spans="1:8" x14ac:dyDescent="0.35">
      <c r="A40" s="25"/>
      <c r="B40" s="24"/>
      <c r="C40" s="54"/>
      <c r="D40" s="54"/>
      <c r="E40" s="54"/>
      <c r="F40" s="54"/>
      <c r="G40" s="54"/>
      <c r="H40" s="38"/>
    </row>
    <row r="41" spans="1:8" ht="15.75" customHeight="1" x14ac:dyDescent="0.35">
      <c r="A41" s="86" t="s">
        <v>30</v>
      </c>
      <c r="B41" s="2"/>
      <c r="C41" s="1"/>
      <c r="D41" s="1"/>
      <c r="E41" s="1"/>
      <c r="F41" s="1"/>
      <c r="G41" s="1"/>
      <c r="H41" s="3"/>
    </row>
    <row r="42" spans="1:8" ht="25.5" customHeight="1" x14ac:dyDescent="0.35">
      <c r="A42" s="13" t="s">
        <v>15</v>
      </c>
      <c r="B42" s="10" t="s">
        <v>16</v>
      </c>
      <c r="C42" s="54"/>
      <c r="D42" s="54">
        <v>5000</v>
      </c>
      <c r="E42" s="54"/>
      <c r="F42" s="54"/>
      <c r="G42" s="54"/>
      <c r="H42" s="38"/>
    </row>
    <row r="43" spans="1:8" ht="13.15" thickBot="1" x14ac:dyDescent="0.4">
      <c r="A43" s="26"/>
      <c r="B43" s="27"/>
      <c r="C43" s="78"/>
      <c r="D43" s="78"/>
      <c r="E43" s="78"/>
      <c r="F43" s="78"/>
      <c r="G43" s="78"/>
      <c r="H43" s="79"/>
    </row>
    <row r="44" spans="1:8" ht="14.25" thickTop="1" x14ac:dyDescent="0.35">
      <c r="A44" s="111" t="s">
        <v>17</v>
      </c>
      <c r="B44" s="112"/>
      <c r="C44" s="113"/>
      <c r="D44" s="113"/>
      <c r="E44" s="113"/>
      <c r="F44" s="113"/>
      <c r="G44" s="113"/>
      <c r="H44" s="114"/>
    </row>
    <row r="45" spans="1:8" ht="30" customHeight="1" x14ac:dyDescent="0.35">
      <c r="A45" s="45"/>
      <c r="B45" s="46" t="s">
        <v>18</v>
      </c>
      <c r="C45" s="21">
        <f t="shared" ref="C45:H45" si="0">SUM(C4:C43)</f>
        <v>20700</v>
      </c>
      <c r="D45" s="21">
        <f t="shared" si="0"/>
        <v>49000</v>
      </c>
      <c r="E45" s="21">
        <f t="shared" si="0"/>
        <v>5000</v>
      </c>
      <c r="F45" s="21">
        <f t="shared" si="0"/>
        <v>4050</v>
      </c>
      <c r="G45" s="21">
        <f t="shared" si="0"/>
        <v>25000</v>
      </c>
      <c r="H45" s="47">
        <f t="shared" si="0"/>
        <v>0</v>
      </c>
    </row>
    <row r="46" spans="1:8" ht="18.75" customHeight="1" x14ac:dyDescent="0.35">
      <c r="A46" s="127"/>
      <c r="B46" s="30" t="s">
        <v>31</v>
      </c>
      <c r="C46" s="129">
        <f>SUM(C45*0.15)</f>
        <v>3105</v>
      </c>
      <c r="D46" s="129">
        <f t="shared" ref="D46:H46" si="1">SUM(D45*0.15)</f>
        <v>7350</v>
      </c>
      <c r="E46" s="129">
        <f t="shared" si="1"/>
        <v>750</v>
      </c>
      <c r="F46" s="129">
        <f t="shared" si="1"/>
        <v>607.5</v>
      </c>
      <c r="G46" s="129">
        <f t="shared" si="1"/>
        <v>3750</v>
      </c>
      <c r="H46" s="135">
        <f t="shared" si="1"/>
        <v>0</v>
      </c>
    </row>
    <row r="47" spans="1:8" x14ac:dyDescent="0.35">
      <c r="A47" s="128"/>
      <c r="B47" s="10"/>
      <c r="C47" s="130"/>
      <c r="D47" s="130"/>
      <c r="E47" s="130"/>
      <c r="F47" s="130"/>
      <c r="G47" s="130"/>
      <c r="H47" s="136"/>
    </row>
    <row r="48" spans="1:8" x14ac:dyDescent="0.35">
      <c r="A48" s="25"/>
      <c r="B48" s="10" t="s">
        <v>36</v>
      </c>
      <c r="C48" s="14">
        <f t="shared" ref="C48:H48" si="2">SUM(C45+C46)*0.2</f>
        <v>4761</v>
      </c>
      <c r="D48" s="14">
        <f t="shared" si="2"/>
        <v>11270</v>
      </c>
      <c r="E48" s="14">
        <f t="shared" si="2"/>
        <v>1150</v>
      </c>
      <c r="F48" s="14">
        <f t="shared" si="2"/>
        <v>931.5</v>
      </c>
      <c r="G48" s="14">
        <f t="shared" si="2"/>
        <v>5750</v>
      </c>
      <c r="H48" s="15">
        <f t="shared" si="2"/>
        <v>0</v>
      </c>
    </row>
    <row r="49" spans="1:8" ht="13.15" thickBot="1" x14ac:dyDescent="0.4">
      <c r="A49" s="25"/>
      <c r="B49" s="24"/>
      <c r="C49" s="31"/>
      <c r="D49" s="31"/>
      <c r="E49" s="31"/>
      <c r="F49" s="31"/>
      <c r="G49" s="31"/>
      <c r="H49" s="32"/>
    </row>
    <row r="50" spans="1:8" ht="33" customHeight="1" thickBot="1" x14ac:dyDescent="0.4">
      <c r="A50" s="25"/>
      <c r="B50" s="92" t="s">
        <v>29</v>
      </c>
      <c r="C50" s="93">
        <f t="shared" ref="C50:H50" si="3">SUM(C45:C49)</f>
        <v>28566</v>
      </c>
      <c r="D50" s="93">
        <f t="shared" si="3"/>
        <v>67620</v>
      </c>
      <c r="E50" s="93">
        <f t="shared" si="3"/>
        <v>6900</v>
      </c>
      <c r="F50" s="93">
        <f t="shared" si="3"/>
        <v>5589</v>
      </c>
      <c r="G50" s="93">
        <f t="shared" si="3"/>
        <v>34500</v>
      </c>
      <c r="H50" s="94">
        <f t="shared" si="3"/>
        <v>0</v>
      </c>
    </row>
    <row r="51" spans="1:8" ht="21.75" customHeight="1" thickBot="1" x14ac:dyDescent="0.4">
      <c r="A51" s="33"/>
      <c r="B51" s="34"/>
      <c r="C51" s="31"/>
      <c r="D51" s="31"/>
      <c r="E51" s="31"/>
      <c r="F51" s="31"/>
      <c r="G51" s="31"/>
      <c r="H51" s="32"/>
    </row>
    <row r="52" spans="1:8" ht="33" customHeight="1" thickTop="1" x14ac:dyDescent="0.35">
      <c r="A52" s="48"/>
      <c r="B52" s="49"/>
      <c r="C52" s="50"/>
      <c r="D52" s="50"/>
      <c r="E52" s="50"/>
      <c r="F52" s="50"/>
      <c r="G52" s="50"/>
      <c r="H52" s="51"/>
    </row>
    <row r="53" spans="1:8" ht="13.5" thickBot="1" x14ac:dyDescent="0.4">
      <c r="A53" s="52"/>
      <c r="B53" s="95" t="s">
        <v>29</v>
      </c>
      <c r="C53" s="96">
        <f t="shared" ref="C53:H53" si="4">C50</f>
        <v>28566</v>
      </c>
      <c r="D53" s="96">
        <f t="shared" si="4"/>
        <v>67620</v>
      </c>
      <c r="E53" s="96">
        <f t="shared" si="4"/>
        <v>6900</v>
      </c>
      <c r="F53" s="96">
        <f t="shared" si="4"/>
        <v>5589</v>
      </c>
      <c r="G53" s="96">
        <f t="shared" si="4"/>
        <v>34500</v>
      </c>
      <c r="H53" s="97">
        <f t="shared" si="4"/>
        <v>0</v>
      </c>
    </row>
    <row r="54" spans="1:8" ht="27" customHeight="1" x14ac:dyDescent="0.35">
      <c r="A54" s="115" t="s">
        <v>19</v>
      </c>
      <c r="B54" s="116"/>
      <c r="C54" s="117"/>
      <c r="D54" s="117"/>
      <c r="E54" s="117"/>
      <c r="F54" s="117"/>
      <c r="G54" s="117"/>
      <c r="H54" s="118"/>
    </row>
    <row r="55" spans="1:8" ht="36.75" customHeight="1" x14ac:dyDescent="0.35">
      <c r="A55" s="25" t="s">
        <v>25</v>
      </c>
      <c r="B55" s="131"/>
      <c r="C55" s="14">
        <v>8500</v>
      </c>
      <c r="D55" s="14">
        <v>9000</v>
      </c>
      <c r="E55" s="14">
        <v>9000</v>
      </c>
      <c r="F55" s="14">
        <v>10000</v>
      </c>
      <c r="G55" s="14">
        <v>10000</v>
      </c>
      <c r="H55" s="15">
        <v>50000</v>
      </c>
    </row>
    <row r="56" spans="1:8" ht="40.5" customHeight="1" x14ac:dyDescent="0.35">
      <c r="A56" s="25" t="s">
        <v>26</v>
      </c>
      <c r="B56" s="132"/>
      <c r="C56" s="54">
        <v>25000</v>
      </c>
      <c r="D56" s="14">
        <f>C60</f>
        <v>4934</v>
      </c>
      <c r="E56" s="14">
        <f>D60</f>
        <v>3934</v>
      </c>
      <c r="F56" s="14">
        <f>E60</f>
        <v>6034</v>
      </c>
      <c r="G56" s="14">
        <f>F60</f>
        <v>10445</v>
      </c>
      <c r="H56" s="15">
        <f>G60</f>
        <v>5445</v>
      </c>
    </row>
    <row r="57" spans="1:8" ht="19.5" customHeight="1" thickBot="1" x14ac:dyDescent="0.4">
      <c r="A57" s="61"/>
      <c r="B57" s="24"/>
      <c r="C57" s="31"/>
      <c r="D57" s="35"/>
      <c r="E57" s="31"/>
      <c r="F57" s="31"/>
      <c r="G57" s="31"/>
      <c r="H57" s="32"/>
    </row>
    <row r="58" spans="1:8" x14ac:dyDescent="0.35">
      <c r="A58" s="99" t="s">
        <v>20</v>
      </c>
      <c r="B58" s="100"/>
      <c r="C58" s="101">
        <f t="shared" ref="C58:H58" si="5">SUM(C55:C57)</f>
        <v>33500</v>
      </c>
      <c r="D58" s="101">
        <f t="shared" si="5"/>
        <v>13934</v>
      </c>
      <c r="E58" s="101">
        <f t="shared" si="5"/>
        <v>12934</v>
      </c>
      <c r="F58" s="101">
        <f t="shared" si="5"/>
        <v>16034</v>
      </c>
      <c r="G58" s="101">
        <f t="shared" si="5"/>
        <v>20445</v>
      </c>
      <c r="H58" s="102">
        <f t="shared" si="5"/>
        <v>55445</v>
      </c>
    </row>
    <row r="59" spans="1:8" ht="28.5" customHeight="1" x14ac:dyDescent="0.35">
      <c r="A59" s="103" t="s">
        <v>47</v>
      </c>
      <c r="B59" s="104"/>
      <c r="C59" s="105">
        <v>28566</v>
      </c>
      <c r="D59" s="105">
        <v>10000</v>
      </c>
      <c r="E59" s="105">
        <v>6900</v>
      </c>
      <c r="F59" s="105">
        <v>5589</v>
      </c>
      <c r="G59" s="105">
        <v>15000</v>
      </c>
      <c r="H59" s="106">
        <v>4830</v>
      </c>
    </row>
    <row r="60" spans="1:8" ht="28.5" customHeight="1" x14ac:dyDescent="0.35">
      <c r="A60" s="63" t="s">
        <v>37</v>
      </c>
      <c r="B60" s="64"/>
      <c r="C60" s="65">
        <f>SUM(C58-C59)</f>
        <v>4934</v>
      </c>
      <c r="D60" s="65">
        <f>SUM(D58-D59)</f>
        <v>3934</v>
      </c>
      <c r="E60" s="65">
        <f>SUM(E58-E59)</f>
        <v>6034</v>
      </c>
      <c r="F60" s="65">
        <f>F58-F59</f>
        <v>10445</v>
      </c>
      <c r="G60" s="65">
        <f>G58-G59</f>
        <v>5445</v>
      </c>
      <c r="H60" s="66">
        <f>H58-H59</f>
        <v>50615</v>
      </c>
    </row>
    <row r="61" spans="1:8" x14ac:dyDescent="0.35">
      <c r="A61" s="37" t="s">
        <v>32</v>
      </c>
      <c r="B61" s="10"/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38">
        <v>0</v>
      </c>
    </row>
    <row r="62" spans="1:8" ht="21" customHeight="1" thickBot="1" x14ac:dyDescent="0.4">
      <c r="A62" s="36"/>
      <c r="B62" s="10"/>
      <c r="C62" s="28"/>
      <c r="D62" s="28"/>
      <c r="E62" s="28"/>
      <c r="F62" s="28"/>
      <c r="G62" s="28"/>
      <c r="H62" s="29"/>
    </row>
    <row r="63" spans="1:8" ht="25.5" x14ac:dyDescent="0.35">
      <c r="A63" s="36" t="s">
        <v>54</v>
      </c>
      <c r="B63" s="10"/>
      <c r="C63" s="39">
        <f t="shared" ref="C63:H63" si="6">SUM(C59+C61)</f>
        <v>28566</v>
      </c>
      <c r="D63" s="40">
        <f t="shared" si="6"/>
        <v>10000</v>
      </c>
      <c r="E63" s="40">
        <f t="shared" si="6"/>
        <v>6900</v>
      </c>
      <c r="F63" s="41">
        <f t="shared" si="6"/>
        <v>5589</v>
      </c>
      <c r="G63" s="40">
        <f t="shared" si="6"/>
        <v>15000</v>
      </c>
      <c r="H63" s="42">
        <f t="shared" si="6"/>
        <v>4830</v>
      </c>
    </row>
    <row r="64" spans="1:8" ht="30.75" customHeight="1" x14ac:dyDescent="0.35">
      <c r="A64" s="62"/>
      <c r="B64" s="30"/>
      <c r="C64" s="53"/>
      <c r="D64" s="53"/>
      <c r="E64" s="53"/>
      <c r="F64" s="28"/>
      <c r="G64" s="53"/>
      <c r="H64" s="29"/>
    </row>
    <row r="65" spans="1:8" ht="13.15" x14ac:dyDescent="0.35">
      <c r="A65" s="107" t="s">
        <v>60</v>
      </c>
      <c r="B65" s="108" t="s">
        <v>21</v>
      </c>
      <c r="C65" s="105">
        <f t="shared" ref="C65:H65" si="7">IF(C53-C63&gt;0,C53-C63,0)</f>
        <v>0</v>
      </c>
      <c r="D65" s="105">
        <f t="shared" si="7"/>
        <v>57620</v>
      </c>
      <c r="E65" s="105">
        <f t="shared" si="7"/>
        <v>0</v>
      </c>
      <c r="F65" s="105">
        <f t="shared" si="7"/>
        <v>0</v>
      </c>
      <c r="G65" s="105">
        <f t="shared" si="7"/>
        <v>19500</v>
      </c>
      <c r="H65" s="109">
        <f t="shared" si="7"/>
        <v>0</v>
      </c>
    </row>
    <row r="66" spans="1:8" ht="25.5" customHeight="1" x14ac:dyDescent="0.35">
      <c r="A66" s="36"/>
      <c r="B66" s="10"/>
      <c r="C66" s="14"/>
      <c r="D66" s="14"/>
      <c r="E66" s="14"/>
      <c r="F66" s="11"/>
      <c r="G66" s="14"/>
      <c r="H66" s="12"/>
    </row>
    <row r="67" spans="1:8" ht="13.15" thickBot="1" x14ac:dyDescent="0.4">
      <c r="A67" s="33"/>
      <c r="B67" s="34"/>
      <c r="C67" s="31"/>
      <c r="D67" s="31"/>
      <c r="E67" s="31"/>
      <c r="F67" s="31"/>
      <c r="G67" s="31"/>
      <c r="H67" s="32"/>
    </row>
    <row r="68" spans="1:8" x14ac:dyDescent="0.35">
      <c r="A68" s="121" t="s">
        <v>22</v>
      </c>
      <c r="B68" s="123" t="s">
        <v>23</v>
      </c>
      <c r="C68" s="125">
        <f t="shared" ref="C68:H68" si="8">SUM(C59+C65)*0.1</f>
        <v>2856.6000000000004</v>
      </c>
      <c r="D68" s="125">
        <f t="shared" si="8"/>
        <v>6762</v>
      </c>
      <c r="E68" s="125">
        <f t="shared" si="8"/>
        <v>690</v>
      </c>
      <c r="F68" s="125">
        <f t="shared" si="8"/>
        <v>558.9</v>
      </c>
      <c r="G68" s="125">
        <f>SUM(G59+G65)*0.1</f>
        <v>3450</v>
      </c>
      <c r="H68" s="133">
        <f t="shared" si="8"/>
        <v>483</v>
      </c>
    </row>
    <row r="69" spans="1:8" ht="13.15" thickBot="1" x14ac:dyDescent="0.4">
      <c r="A69" s="122"/>
      <c r="B69" s="124"/>
      <c r="C69" s="126"/>
      <c r="D69" s="126"/>
      <c r="E69" s="126"/>
      <c r="F69" s="137"/>
      <c r="G69" s="126"/>
      <c r="H69" s="134"/>
    </row>
    <row r="70" spans="1:8" ht="12" customHeight="1" thickBot="1" x14ac:dyDescent="0.4">
      <c r="A70" s="6"/>
      <c r="B70" s="7"/>
      <c r="C70" s="7"/>
      <c r="D70" s="7"/>
      <c r="E70" s="7"/>
      <c r="F70" s="7"/>
      <c r="G70" s="7"/>
      <c r="H70" s="8"/>
    </row>
    <row r="71" spans="1:8" ht="17.25" customHeight="1" x14ac:dyDescent="0.35">
      <c r="A71" s="5"/>
      <c r="B71" s="5"/>
      <c r="C71" s="5"/>
      <c r="D71" s="5"/>
      <c r="E71" s="5"/>
      <c r="F71" s="5"/>
      <c r="G71" s="5"/>
      <c r="H71" s="5"/>
    </row>
    <row r="72" spans="1:8" x14ac:dyDescent="0.35">
      <c r="A72" s="5"/>
      <c r="B72" s="5"/>
      <c r="C72" s="5"/>
      <c r="D72" s="5"/>
      <c r="E72" s="5"/>
      <c r="F72" s="5"/>
      <c r="G72" s="5"/>
      <c r="H72" s="5"/>
    </row>
    <row r="73" spans="1:8" x14ac:dyDescent="0.35">
      <c r="A73" s="5"/>
      <c r="B73" s="5"/>
      <c r="C73" s="5"/>
      <c r="D73" s="5"/>
      <c r="E73" s="5"/>
      <c r="F73" s="5"/>
      <c r="G73" s="5"/>
      <c r="H73" s="5"/>
    </row>
  </sheetData>
  <mergeCells count="16">
    <mergeCell ref="D46:D47"/>
    <mergeCell ref="E46:E47"/>
    <mergeCell ref="D68:D69"/>
    <mergeCell ref="H68:H69"/>
    <mergeCell ref="F46:F47"/>
    <mergeCell ref="G46:G47"/>
    <mergeCell ref="H46:H47"/>
    <mergeCell ref="E68:E69"/>
    <mergeCell ref="F68:F69"/>
    <mergeCell ref="G68:G69"/>
    <mergeCell ref="A68:A69"/>
    <mergeCell ref="B68:B69"/>
    <mergeCell ref="C68:C69"/>
    <mergeCell ref="A46:A47"/>
    <mergeCell ref="C46:C47"/>
    <mergeCell ref="B55:B56"/>
  </mergeCells>
  <phoneticPr fontId="0" type="noConversion"/>
  <pageMargins left="0.75" right="0.75" top="1" bottom="1" header="0.5" footer="0.5"/>
  <pageSetup paperSize="9" orientation="landscape" r:id="rId1"/>
  <headerFooter alignWithMargins="0">
    <oddHeader>&amp;C&amp;"Arial,Bold"&amp;12SCHOOL PREMISES DEVELOPMENT PLAN</oddHeader>
    <oddFooter>&amp;L&amp;D</oddFooter>
  </headerFooter>
  <rowBreaks count="2" manualBreakCount="2">
    <brk id="27" max="16383" man="1"/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H69"/>
  <sheetViews>
    <sheetView tabSelected="1" workbookViewId="0">
      <selection activeCell="J10" sqref="J10"/>
    </sheetView>
  </sheetViews>
  <sheetFormatPr defaultRowHeight="12.75" x14ac:dyDescent="0.35"/>
  <cols>
    <col min="1" max="1" width="27.19921875" customWidth="1"/>
    <col min="2" max="2" width="27.53125" customWidth="1"/>
    <col min="8" max="8" width="17.06640625" customWidth="1"/>
  </cols>
  <sheetData>
    <row r="1" spans="1:8" ht="13.9" thickTop="1" thickBot="1" x14ac:dyDescent="0.4">
      <c r="A1" s="43" t="s">
        <v>0</v>
      </c>
      <c r="B1" s="44" t="s">
        <v>1</v>
      </c>
      <c r="C1" s="44" t="s">
        <v>45</v>
      </c>
      <c r="D1" s="44" t="s">
        <v>48</v>
      </c>
      <c r="E1" s="44" t="s">
        <v>49</v>
      </c>
      <c r="F1" s="44" t="s">
        <v>50</v>
      </c>
      <c r="G1" s="44" t="s">
        <v>62</v>
      </c>
      <c r="H1" s="44" t="s">
        <v>63</v>
      </c>
    </row>
    <row r="2" spans="1:8" ht="13.5" thickTop="1" x14ac:dyDescent="0.35">
      <c r="A2" s="138" t="s">
        <v>61</v>
      </c>
      <c r="B2" s="2"/>
      <c r="C2" s="1"/>
      <c r="D2" s="1"/>
      <c r="E2" s="1"/>
      <c r="F2" s="1"/>
      <c r="G2" s="1"/>
      <c r="H2" s="3"/>
    </row>
    <row r="3" spans="1:8" x14ac:dyDescent="0.35">
      <c r="A3" s="86" t="s">
        <v>53</v>
      </c>
      <c r="B3" s="81"/>
      <c r="C3" s="1"/>
      <c r="D3" s="1"/>
      <c r="E3" s="1"/>
      <c r="F3" s="1"/>
      <c r="G3" s="1"/>
      <c r="H3" s="3"/>
    </row>
    <row r="4" spans="1:8" x14ac:dyDescent="0.35">
      <c r="A4" s="9" t="s">
        <v>2</v>
      </c>
      <c r="B4" s="10"/>
      <c r="C4" s="54"/>
      <c r="D4" s="54"/>
      <c r="E4" s="54"/>
      <c r="F4" s="54"/>
      <c r="G4" s="54"/>
      <c r="H4" s="38"/>
    </row>
    <row r="5" spans="1:8" x14ac:dyDescent="0.35">
      <c r="A5" s="13" t="s">
        <v>3</v>
      </c>
      <c r="B5" s="10"/>
      <c r="C5" s="54"/>
      <c r="D5" s="54"/>
      <c r="E5" s="54"/>
      <c r="F5" s="54"/>
      <c r="G5" s="54"/>
      <c r="H5" s="38"/>
    </row>
    <row r="6" spans="1:8" x14ac:dyDescent="0.35">
      <c r="A6" s="13" t="s">
        <v>4</v>
      </c>
      <c r="B6" s="10"/>
      <c r="C6" s="54"/>
      <c r="D6" s="54"/>
      <c r="E6" s="54"/>
      <c r="F6" s="54"/>
      <c r="G6" s="54"/>
      <c r="H6" s="38"/>
    </row>
    <row r="7" spans="1:8" x14ac:dyDescent="0.35">
      <c r="A7" s="13"/>
      <c r="B7" s="10"/>
      <c r="C7" s="54"/>
      <c r="D7" s="54"/>
      <c r="E7" s="54"/>
      <c r="F7" s="54"/>
      <c r="G7" s="54"/>
      <c r="H7" s="38"/>
    </row>
    <row r="8" spans="1:8" x14ac:dyDescent="0.35">
      <c r="A8" s="86" t="s">
        <v>55</v>
      </c>
      <c r="B8" s="81"/>
      <c r="C8" s="1"/>
      <c r="D8" s="1"/>
      <c r="E8" s="1"/>
      <c r="F8" s="1"/>
      <c r="G8" s="1"/>
      <c r="H8" s="3"/>
    </row>
    <row r="9" spans="1:8" x14ac:dyDescent="0.35">
      <c r="A9" s="9" t="s">
        <v>6</v>
      </c>
      <c r="B9" s="10"/>
      <c r="C9" s="54"/>
      <c r="D9" s="54"/>
      <c r="E9" s="54"/>
      <c r="F9" s="54"/>
      <c r="G9" s="54"/>
      <c r="H9" s="38"/>
    </row>
    <row r="10" spans="1:8" x14ac:dyDescent="0.35">
      <c r="A10" s="13" t="s">
        <v>39</v>
      </c>
      <c r="B10" s="10" t="s">
        <v>40</v>
      </c>
      <c r="C10" s="54"/>
      <c r="D10" s="54"/>
      <c r="E10" s="54"/>
      <c r="F10" s="54"/>
      <c r="G10" s="54"/>
      <c r="H10" s="38"/>
    </row>
    <row r="11" spans="1:8" x14ac:dyDescent="0.35">
      <c r="A11" s="13" t="s">
        <v>5</v>
      </c>
      <c r="B11" s="10" t="s">
        <v>40</v>
      </c>
      <c r="C11" s="54"/>
      <c r="D11" s="54"/>
      <c r="E11" s="54"/>
      <c r="F11" s="54"/>
      <c r="G11" s="54"/>
      <c r="H11" s="38"/>
    </row>
    <row r="12" spans="1:8" x14ac:dyDescent="0.35">
      <c r="A12" s="13"/>
      <c r="B12" s="10"/>
      <c r="C12" s="54"/>
      <c r="D12" s="54"/>
      <c r="E12" s="54"/>
      <c r="F12" s="54"/>
      <c r="G12" s="54"/>
      <c r="H12" s="38"/>
    </row>
    <row r="13" spans="1:8" ht="23.25" x14ac:dyDescent="0.35">
      <c r="A13" s="86" t="s">
        <v>57</v>
      </c>
      <c r="B13" s="81"/>
      <c r="C13" s="1"/>
      <c r="D13" s="1"/>
      <c r="E13" s="1"/>
      <c r="F13" s="1"/>
      <c r="G13" s="1"/>
      <c r="H13" s="3"/>
    </row>
    <row r="14" spans="1:8" x14ac:dyDescent="0.35">
      <c r="A14" s="16" t="s">
        <v>7</v>
      </c>
      <c r="B14" s="17" t="s">
        <v>8</v>
      </c>
      <c r="C14" s="68"/>
      <c r="D14" s="69"/>
      <c r="E14" s="68"/>
      <c r="F14" s="68"/>
      <c r="G14" s="68"/>
      <c r="H14" s="70"/>
    </row>
    <row r="15" spans="1:8" x14ac:dyDescent="0.35">
      <c r="A15" s="18" t="s">
        <v>41</v>
      </c>
      <c r="B15" s="19"/>
      <c r="C15" s="71"/>
      <c r="D15" s="71"/>
      <c r="E15" s="71"/>
      <c r="F15" s="71"/>
      <c r="G15" s="71"/>
      <c r="H15" s="72"/>
    </row>
    <row r="16" spans="1:8" ht="23.25" x14ac:dyDescent="0.35">
      <c r="A16" s="18" t="s">
        <v>42</v>
      </c>
      <c r="B16" s="19"/>
      <c r="C16" s="71"/>
      <c r="D16" s="71"/>
      <c r="E16" s="71"/>
      <c r="F16" s="71"/>
      <c r="G16" s="71"/>
      <c r="H16" s="72"/>
    </row>
    <row r="17" spans="1:8" x14ac:dyDescent="0.35">
      <c r="A17" s="13"/>
      <c r="B17" s="10"/>
      <c r="C17" s="54"/>
      <c r="D17" s="54"/>
      <c r="E17" s="54"/>
      <c r="F17" s="54"/>
      <c r="G17" s="73"/>
      <c r="H17" s="74"/>
    </row>
    <row r="18" spans="1:8" ht="13.15" x14ac:dyDescent="0.4">
      <c r="A18" s="86" t="s">
        <v>9</v>
      </c>
      <c r="B18" s="82"/>
      <c r="C18" s="83"/>
      <c r="D18" s="83"/>
      <c r="E18" s="83"/>
      <c r="F18" s="83"/>
      <c r="G18" s="84"/>
      <c r="H18" s="85"/>
    </row>
    <row r="19" spans="1:8" x14ac:dyDescent="0.35">
      <c r="A19" s="9" t="s">
        <v>10</v>
      </c>
      <c r="B19" s="10"/>
      <c r="C19" s="54"/>
      <c r="D19" s="54"/>
      <c r="E19" s="54"/>
      <c r="F19" s="54"/>
      <c r="G19" s="71"/>
      <c r="H19" s="75"/>
    </row>
    <row r="20" spans="1:8" x14ac:dyDescent="0.35">
      <c r="A20" s="13" t="s">
        <v>43</v>
      </c>
      <c r="B20" s="10" t="s">
        <v>11</v>
      </c>
      <c r="C20" s="54"/>
      <c r="D20" s="54"/>
      <c r="E20" s="54"/>
      <c r="F20" s="54"/>
      <c r="G20" s="54"/>
      <c r="H20" s="38"/>
    </row>
    <row r="21" spans="1:8" x14ac:dyDescent="0.35">
      <c r="A21" s="13"/>
      <c r="B21" s="10"/>
      <c r="C21" s="54"/>
      <c r="D21" s="54"/>
      <c r="E21" s="54"/>
      <c r="F21" s="54"/>
      <c r="G21" s="54"/>
      <c r="H21" s="38"/>
    </row>
    <row r="22" spans="1:8" ht="34.9" x14ac:dyDescent="0.35">
      <c r="A22" s="86" t="s">
        <v>58</v>
      </c>
      <c r="B22" s="55" t="s">
        <v>58</v>
      </c>
      <c r="C22" s="98" t="s">
        <v>59</v>
      </c>
      <c r="D22" s="98" t="s">
        <v>59</v>
      </c>
      <c r="E22" s="98" t="s">
        <v>59</v>
      </c>
      <c r="F22" s="98" t="s">
        <v>59</v>
      </c>
      <c r="G22" s="98" t="s">
        <v>59</v>
      </c>
      <c r="H22" s="98" t="s">
        <v>59</v>
      </c>
    </row>
    <row r="23" spans="1:8" x14ac:dyDescent="0.35">
      <c r="A23" s="13" t="s">
        <v>24</v>
      </c>
      <c r="B23" s="10" t="s">
        <v>27</v>
      </c>
      <c r="C23" s="14"/>
      <c r="D23" s="11"/>
      <c r="E23" s="11"/>
      <c r="F23" s="11"/>
      <c r="G23" s="11"/>
      <c r="H23" s="12"/>
    </row>
    <row r="24" spans="1:8" x14ac:dyDescent="0.35">
      <c r="A24" s="18"/>
      <c r="B24" s="19"/>
      <c r="C24" s="20"/>
      <c r="D24" s="20"/>
      <c r="E24" s="20"/>
      <c r="F24" s="20"/>
      <c r="G24" s="20"/>
      <c r="H24" s="22"/>
    </row>
    <row r="25" spans="1:8" ht="58.15" x14ac:dyDescent="0.35">
      <c r="A25" s="110" t="s">
        <v>34</v>
      </c>
      <c r="C25" s="89"/>
      <c r="D25" s="87"/>
      <c r="E25" s="87"/>
      <c r="F25" s="87"/>
      <c r="G25" s="87"/>
      <c r="H25" s="88"/>
    </row>
    <row r="26" spans="1:8" ht="23.25" x14ac:dyDescent="0.35">
      <c r="A26" s="13" t="s">
        <v>33</v>
      </c>
      <c r="B26" s="10" t="s">
        <v>52</v>
      </c>
      <c r="C26" s="14"/>
      <c r="D26" s="11"/>
      <c r="E26" s="11"/>
      <c r="F26" s="11"/>
      <c r="G26" s="11"/>
      <c r="H26" s="12"/>
    </row>
    <row r="27" spans="1:8" ht="13.15" thickBot="1" x14ac:dyDescent="0.4">
      <c r="A27" s="56"/>
      <c r="B27" s="57"/>
      <c r="C27" s="58"/>
      <c r="D27" s="59"/>
      <c r="E27" s="59"/>
      <c r="F27" s="59"/>
      <c r="G27" s="59"/>
      <c r="H27" s="60"/>
    </row>
    <row r="28" spans="1:8" ht="34.9" x14ac:dyDescent="0.35">
      <c r="A28" s="86" t="s">
        <v>28</v>
      </c>
      <c r="B28" s="2"/>
      <c r="C28" s="1"/>
      <c r="D28" s="1"/>
      <c r="E28" s="1"/>
      <c r="F28" s="1"/>
      <c r="G28" s="1"/>
      <c r="H28" s="3"/>
    </row>
    <row r="29" spans="1:8" x14ac:dyDescent="0.35">
      <c r="A29" s="23"/>
      <c r="B29" s="24"/>
      <c r="C29" s="54"/>
      <c r="D29" s="54"/>
      <c r="E29" s="54"/>
      <c r="F29" s="54"/>
      <c r="G29" s="54"/>
      <c r="H29" s="67"/>
    </row>
    <row r="30" spans="1:8" ht="23.25" x14ac:dyDescent="0.35">
      <c r="A30" s="86" t="s">
        <v>56</v>
      </c>
      <c r="B30" s="2"/>
      <c r="C30" s="1"/>
      <c r="D30" s="1"/>
      <c r="E30" s="1"/>
      <c r="F30" s="1"/>
      <c r="G30" s="1"/>
      <c r="H30" s="3"/>
    </row>
    <row r="31" spans="1:8" x14ac:dyDescent="0.35">
      <c r="A31" s="55"/>
      <c r="B31" s="2"/>
      <c r="C31" s="77"/>
      <c r="D31" s="77"/>
      <c r="E31" s="77"/>
      <c r="F31" s="77"/>
      <c r="G31" s="77"/>
      <c r="H31" s="76"/>
    </row>
    <row r="32" spans="1:8" ht="58.15" x14ac:dyDescent="0.35">
      <c r="A32" s="86" t="s">
        <v>35</v>
      </c>
      <c r="B32" s="2"/>
      <c r="C32" s="1"/>
      <c r="D32" s="1"/>
      <c r="E32" s="1"/>
      <c r="F32" s="1"/>
      <c r="G32" s="1"/>
      <c r="H32" s="3"/>
    </row>
    <row r="33" spans="1:8" x14ac:dyDescent="0.35">
      <c r="A33" s="55"/>
      <c r="B33" s="2"/>
      <c r="C33" s="1"/>
      <c r="D33" s="1"/>
      <c r="E33" s="1"/>
      <c r="F33" s="1"/>
      <c r="G33" s="1"/>
      <c r="H33" s="3"/>
    </row>
    <row r="34" spans="1:8" ht="58.15" x14ac:dyDescent="0.35">
      <c r="A34" s="86" t="s">
        <v>46</v>
      </c>
      <c r="B34" s="2"/>
      <c r="C34" s="1"/>
      <c r="D34" s="1"/>
      <c r="E34" s="1"/>
      <c r="F34" s="1"/>
      <c r="G34" s="1"/>
      <c r="H34" s="3"/>
    </row>
    <row r="35" spans="1:8" x14ac:dyDescent="0.35">
      <c r="A35" s="55"/>
      <c r="B35" s="2"/>
      <c r="C35" s="90"/>
      <c r="D35" s="90"/>
      <c r="E35" s="90"/>
      <c r="F35" s="90"/>
      <c r="G35" s="90"/>
      <c r="H35" s="91"/>
    </row>
    <row r="36" spans="1:8" ht="23.25" x14ac:dyDescent="0.35">
      <c r="A36" s="86" t="s">
        <v>12</v>
      </c>
      <c r="B36" s="2"/>
      <c r="C36" s="1"/>
      <c r="D36" s="1"/>
      <c r="E36" s="1"/>
      <c r="F36" s="1"/>
      <c r="G36" s="1"/>
      <c r="H36" s="3"/>
    </row>
    <row r="37" spans="1:8" ht="34.9" x14ac:dyDescent="0.35">
      <c r="A37" s="13" t="s">
        <v>13</v>
      </c>
      <c r="B37" s="10" t="s">
        <v>14</v>
      </c>
      <c r="C37" s="54"/>
      <c r="D37" s="54"/>
      <c r="E37" s="54"/>
      <c r="F37" s="54"/>
      <c r="G37" s="54"/>
      <c r="H37" s="12"/>
    </row>
    <row r="38" spans="1:8" x14ac:dyDescent="0.35">
      <c r="A38" s="80"/>
      <c r="B38" s="24"/>
      <c r="C38" s="54"/>
      <c r="D38" s="54"/>
      <c r="E38" s="54"/>
      <c r="F38" s="54"/>
      <c r="G38" s="54"/>
      <c r="H38" s="12"/>
    </row>
    <row r="39" spans="1:8" ht="23.25" x14ac:dyDescent="0.35">
      <c r="A39" s="86" t="s">
        <v>44</v>
      </c>
      <c r="B39" s="2"/>
      <c r="C39" s="1"/>
      <c r="D39" s="1"/>
      <c r="E39" s="1"/>
      <c r="F39" s="1"/>
      <c r="G39" s="1"/>
      <c r="H39" s="3"/>
    </row>
    <row r="40" spans="1:8" x14ac:dyDescent="0.35">
      <c r="A40" s="80"/>
      <c r="B40" s="24"/>
      <c r="C40" s="54"/>
      <c r="D40" s="54"/>
      <c r="E40" s="54"/>
      <c r="F40" s="54"/>
      <c r="G40" s="54"/>
      <c r="H40" s="38"/>
    </row>
    <row r="41" spans="1:8" ht="34.9" x14ac:dyDescent="0.35">
      <c r="A41" s="86" t="s">
        <v>30</v>
      </c>
      <c r="B41" s="2"/>
      <c r="C41" s="1"/>
      <c r="D41" s="1"/>
      <c r="E41" s="1"/>
      <c r="F41" s="1"/>
      <c r="G41" s="1"/>
      <c r="H41" s="3"/>
    </row>
    <row r="42" spans="1:8" x14ac:dyDescent="0.35">
      <c r="A42" s="13" t="s">
        <v>15</v>
      </c>
      <c r="B42" s="10" t="s">
        <v>16</v>
      </c>
      <c r="C42" s="54"/>
      <c r="D42" s="54"/>
      <c r="E42" s="54"/>
      <c r="F42" s="54"/>
      <c r="G42" s="54"/>
      <c r="H42" s="38"/>
    </row>
    <row r="43" spans="1:8" ht="13.15" thickBot="1" x14ac:dyDescent="0.4">
      <c r="A43" s="26"/>
      <c r="B43" s="27"/>
      <c r="C43" s="78"/>
      <c r="D43" s="78"/>
      <c r="E43" s="78"/>
      <c r="F43" s="78"/>
      <c r="G43" s="78"/>
      <c r="H43" s="79"/>
    </row>
    <row r="44" spans="1:8" ht="14.25" thickTop="1" x14ac:dyDescent="0.35">
      <c r="A44" s="111" t="s">
        <v>17</v>
      </c>
      <c r="B44" s="112"/>
      <c r="C44" s="113"/>
      <c r="D44" s="113"/>
      <c r="E44" s="113"/>
      <c r="F44" s="113"/>
      <c r="G44" s="113"/>
      <c r="H44" s="114"/>
    </row>
    <row r="45" spans="1:8" ht="26.25" x14ac:dyDescent="0.35">
      <c r="A45" s="45"/>
      <c r="B45" s="46" t="s">
        <v>18</v>
      </c>
      <c r="C45" s="21"/>
      <c r="D45" s="21">
        <f t="shared" ref="C45:H45" si="0">SUM(D4:D43)</f>
        <v>0</v>
      </c>
      <c r="E45" s="21">
        <f t="shared" si="0"/>
        <v>0</v>
      </c>
      <c r="F45" s="21">
        <f t="shared" si="0"/>
        <v>0</v>
      </c>
      <c r="G45" s="21">
        <f t="shared" si="0"/>
        <v>0</v>
      </c>
      <c r="H45" s="47">
        <f t="shared" si="0"/>
        <v>0</v>
      </c>
    </row>
    <row r="46" spans="1:8" ht="34.9" x14ac:dyDescent="0.35">
      <c r="A46" s="127"/>
      <c r="B46" s="30" t="s">
        <v>31</v>
      </c>
      <c r="C46" s="129">
        <f>SUM(C45*0.15)</f>
        <v>0</v>
      </c>
      <c r="D46" s="129">
        <f t="shared" ref="D46:H46" si="1">SUM(D45*0.15)</f>
        <v>0</v>
      </c>
      <c r="E46" s="129">
        <f t="shared" si="1"/>
        <v>0</v>
      </c>
      <c r="F46" s="129">
        <f t="shared" si="1"/>
        <v>0</v>
      </c>
      <c r="G46" s="129">
        <f t="shared" si="1"/>
        <v>0</v>
      </c>
      <c r="H46" s="135">
        <f t="shared" si="1"/>
        <v>0</v>
      </c>
    </row>
    <row r="47" spans="1:8" x14ac:dyDescent="0.35">
      <c r="A47" s="128"/>
      <c r="B47" s="10"/>
      <c r="C47" s="130"/>
      <c r="D47" s="130"/>
      <c r="E47" s="130"/>
      <c r="F47" s="130"/>
      <c r="G47" s="130"/>
      <c r="H47" s="136"/>
    </row>
    <row r="48" spans="1:8" x14ac:dyDescent="0.35">
      <c r="A48" s="80"/>
      <c r="B48" s="10" t="s">
        <v>36</v>
      </c>
      <c r="C48" s="14">
        <f t="shared" ref="C48:H48" si="2">SUM(C45+C46)*0.2</f>
        <v>0</v>
      </c>
      <c r="D48" s="14">
        <f t="shared" si="2"/>
        <v>0</v>
      </c>
      <c r="E48" s="14">
        <f t="shared" si="2"/>
        <v>0</v>
      </c>
      <c r="F48" s="14">
        <f t="shared" si="2"/>
        <v>0</v>
      </c>
      <c r="G48" s="14">
        <f t="shared" si="2"/>
        <v>0</v>
      </c>
      <c r="H48" s="15">
        <f t="shared" si="2"/>
        <v>0</v>
      </c>
    </row>
    <row r="49" spans="1:8" ht="13.15" thickBot="1" x14ac:dyDescent="0.4">
      <c r="A49" s="80"/>
      <c r="B49" s="24"/>
      <c r="C49" s="31"/>
      <c r="D49" s="31"/>
      <c r="E49" s="31"/>
      <c r="F49" s="31"/>
      <c r="G49" s="31"/>
      <c r="H49" s="32"/>
    </row>
    <row r="50" spans="1:8" ht="39.75" thickBot="1" x14ac:dyDescent="0.4">
      <c r="A50" s="80"/>
      <c r="B50" s="92" t="s">
        <v>29</v>
      </c>
      <c r="C50" s="93">
        <f t="shared" ref="C50:H50" si="3">SUM(C45:C49)</f>
        <v>0</v>
      </c>
      <c r="D50" s="93">
        <f t="shared" si="3"/>
        <v>0</v>
      </c>
      <c r="E50" s="93">
        <f t="shared" si="3"/>
        <v>0</v>
      </c>
      <c r="F50" s="93">
        <f t="shared" si="3"/>
        <v>0</v>
      </c>
      <c r="G50" s="93">
        <f t="shared" si="3"/>
        <v>0</v>
      </c>
      <c r="H50" s="94">
        <f t="shared" si="3"/>
        <v>0</v>
      </c>
    </row>
    <row r="51" spans="1:8" ht="13.15" thickBot="1" x14ac:dyDescent="0.4">
      <c r="A51" s="33"/>
      <c r="B51" s="34"/>
      <c r="C51" s="31"/>
      <c r="D51" s="31"/>
      <c r="E51" s="31"/>
      <c r="F51" s="31"/>
      <c r="G51" s="31"/>
      <c r="H51" s="32"/>
    </row>
    <row r="52" spans="1:8" ht="13.5" thickTop="1" x14ac:dyDescent="0.35">
      <c r="A52" s="48"/>
      <c r="B52" s="49"/>
      <c r="C52" s="50"/>
      <c r="D52" s="50"/>
      <c r="E52" s="50"/>
      <c r="F52" s="50"/>
      <c r="G52" s="50"/>
      <c r="H52" s="51"/>
    </row>
    <row r="53" spans="1:8" ht="39.75" thickBot="1" x14ac:dyDescent="0.4">
      <c r="A53" s="52"/>
      <c r="B53" s="95" t="s">
        <v>29</v>
      </c>
      <c r="C53" s="96">
        <f t="shared" ref="C53:H53" si="4">C50</f>
        <v>0</v>
      </c>
      <c r="D53" s="96">
        <f t="shared" si="4"/>
        <v>0</v>
      </c>
      <c r="E53" s="96">
        <f t="shared" si="4"/>
        <v>0</v>
      </c>
      <c r="F53" s="96">
        <f t="shared" si="4"/>
        <v>0</v>
      </c>
      <c r="G53" s="96">
        <f t="shared" si="4"/>
        <v>0</v>
      </c>
      <c r="H53" s="97">
        <f t="shared" si="4"/>
        <v>0</v>
      </c>
    </row>
    <row r="54" spans="1:8" ht="13.15" x14ac:dyDescent="0.35">
      <c r="A54" s="115" t="s">
        <v>19</v>
      </c>
      <c r="B54" s="116"/>
      <c r="C54" s="117"/>
      <c r="D54" s="117"/>
      <c r="E54" s="117"/>
      <c r="F54" s="117"/>
      <c r="G54" s="117"/>
      <c r="H54" s="118"/>
    </row>
    <row r="55" spans="1:8" x14ac:dyDescent="0.35">
      <c r="A55" s="80" t="s">
        <v>25</v>
      </c>
      <c r="B55" s="131"/>
      <c r="C55" s="14"/>
      <c r="D55" s="14"/>
      <c r="E55" s="14"/>
      <c r="F55" s="14"/>
      <c r="G55" s="14"/>
      <c r="H55" s="15"/>
    </row>
    <row r="56" spans="1:8" x14ac:dyDescent="0.35">
      <c r="A56" s="80" t="s">
        <v>26</v>
      </c>
      <c r="B56" s="132"/>
      <c r="C56" s="54"/>
      <c r="D56" s="14"/>
      <c r="E56" s="14"/>
      <c r="F56" s="14"/>
      <c r="G56" s="14"/>
      <c r="H56" s="15"/>
    </row>
    <row r="57" spans="1:8" ht="13.15" thickBot="1" x14ac:dyDescent="0.4">
      <c r="A57" s="61"/>
      <c r="B57" s="24"/>
      <c r="C57" s="31"/>
      <c r="D57" s="35"/>
      <c r="E57" s="31"/>
      <c r="F57" s="31"/>
      <c r="G57" s="31"/>
      <c r="H57" s="32"/>
    </row>
    <row r="58" spans="1:8" x14ac:dyDescent="0.35">
      <c r="A58" s="99" t="s">
        <v>20</v>
      </c>
      <c r="B58" s="100"/>
      <c r="C58" s="101"/>
      <c r="D58" s="101"/>
      <c r="E58" s="101"/>
      <c r="F58" s="101"/>
      <c r="G58" s="101"/>
      <c r="H58" s="102"/>
    </row>
    <row r="59" spans="1:8" ht="24.75" x14ac:dyDescent="0.35">
      <c r="A59" s="103" t="s">
        <v>47</v>
      </c>
      <c r="B59" s="104"/>
      <c r="C59" s="105"/>
      <c r="D59" s="105"/>
      <c r="E59" s="105"/>
      <c r="F59" s="105"/>
      <c r="G59" s="105"/>
      <c r="H59" s="106"/>
    </row>
    <row r="60" spans="1:8" ht="38.25" x14ac:dyDescent="0.35">
      <c r="A60" s="63" t="s">
        <v>37</v>
      </c>
      <c r="B60" s="64"/>
      <c r="C60" s="65">
        <f>SUM(C58-C59)</f>
        <v>0</v>
      </c>
      <c r="D60" s="65">
        <f>SUM(D58-D59)</f>
        <v>0</v>
      </c>
      <c r="E60" s="65">
        <f>SUM(E58-E59)</f>
        <v>0</v>
      </c>
      <c r="F60" s="65">
        <f>F58-F59</f>
        <v>0</v>
      </c>
      <c r="G60" s="65">
        <f>G58-G59</f>
        <v>0</v>
      </c>
      <c r="H60" s="66">
        <f>H58-H59</f>
        <v>0</v>
      </c>
    </row>
    <row r="61" spans="1:8" ht="51" x14ac:dyDescent="0.35">
      <c r="A61" s="37" t="s">
        <v>32</v>
      </c>
      <c r="B61" s="10"/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38">
        <v>0</v>
      </c>
    </row>
    <row r="62" spans="1:8" ht="13.15" thickBot="1" x14ac:dyDescent="0.4">
      <c r="A62" s="36"/>
      <c r="B62" s="10"/>
      <c r="C62" s="28"/>
      <c r="D62" s="28"/>
      <c r="E62" s="28"/>
      <c r="F62" s="28"/>
      <c r="G62" s="28"/>
      <c r="H62" s="29"/>
    </row>
    <row r="63" spans="1:8" ht="76.5" x14ac:dyDescent="0.35">
      <c r="A63" s="36" t="s">
        <v>54</v>
      </c>
      <c r="B63" s="10"/>
      <c r="C63" s="39">
        <f t="shared" ref="C63:H63" si="5">SUM(C59+C61)</f>
        <v>0</v>
      </c>
      <c r="D63" s="40">
        <f t="shared" si="5"/>
        <v>0</v>
      </c>
      <c r="E63" s="40">
        <f t="shared" si="5"/>
        <v>0</v>
      </c>
      <c r="F63" s="41">
        <f t="shared" si="5"/>
        <v>0</v>
      </c>
      <c r="G63" s="40">
        <f t="shared" si="5"/>
        <v>0</v>
      </c>
      <c r="H63" s="42">
        <f t="shared" si="5"/>
        <v>0</v>
      </c>
    </row>
    <row r="64" spans="1:8" x14ac:dyDescent="0.35">
      <c r="A64" s="62"/>
      <c r="B64" s="30"/>
      <c r="C64" s="53"/>
      <c r="D64" s="53"/>
      <c r="E64" s="53"/>
      <c r="F64" s="28"/>
      <c r="G64" s="53"/>
      <c r="H64" s="29"/>
    </row>
    <row r="65" spans="1:8" ht="39.4" x14ac:dyDescent="0.35">
      <c r="A65" s="107" t="s">
        <v>60</v>
      </c>
      <c r="B65" s="108" t="s">
        <v>21</v>
      </c>
      <c r="C65" s="105">
        <f t="shared" ref="C65:H65" si="6">IF(C53-C63&gt;0,C53-C63,0)</f>
        <v>0</v>
      </c>
      <c r="D65" s="105">
        <f t="shared" si="6"/>
        <v>0</v>
      </c>
      <c r="E65" s="105">
        <f t="shared" si="6"/>
        <v>0</v>
      </c>
      <c r="F65" s="105">
        <f t="shared" si="6"/>
        <v>0</v>
      </c>
      <c r="G65" s="105">
        <f t="shared" si="6"/>
        <v>0</v>
      </c>
      <c r="H65" s="109">
        <f t="shared" si="6"/>
        <v>0</v>
      </c>
    </row>
    <row r="66" spans="1:8" x14ac:dyDescent="0.35">
      <c r="A66" s="36"/>
      <c r="B66" s="10"/>
      <c r="C66" s="14"/>
      <c r="D66" s="14"/>
      <c r="E66" s="14"/>
      <c r="F66" s="11"/>
      <c r="G66" s="14"/>
      <c r="H66" s="12"/>
    </row>
    <row r="67" spans="1:8" ht="13.15" thickBot="1" x14ac:dyDescent="0.4">
      <c r="A67" s="33"/>
      <c r="B67" s="34"/>
      <c r="C67" s="31"/>
      <c r="D67" s="31"/>
      <c r="E67" s="31"/>
      <c r="F67" s="31"/>
      <c r="G67" s="31"/>
      <c r="H67" s="32"/>
    </row>
    <row r="68" spans="1:8" x14ac:dyDescent="0.35">
      <c r="A68" s="121" t="s">
        <v>22</v>
      </c>
      <c r="B68" s="123" t="s">
        <v>23</v>
      </c>
      <c r="C68" s="125">
        <f t="shared" ref="C68:H68" si="7">SUM(C59+C65)*0.1</f>
        <v>0</v>
      </c>
      <c r="D68" s="125">
        <f t="shared" si="7"/>
        <v>0</v>
      </c>
      <c r="E68" s="125">
        <f t="shared" si="7"/>
        <v>0</v>
      </c>
      <c r="F68" s="125">
        <f t="shared" si="7"/>
        <v>0</v>
      </c>
      <c r="G68" s="125">
        <f>SUM(G59+G65)*0.1</f>
        <v>0</v>
      </c>
      <c r="H68" s="133">
        <f t="shared" si="7"/>
        <v>0</v>
      </c>
    </row>
    <row r="69" spans="1:8" ht="13.15" thickBot="1" x14ac:dyDescent="0.4">
      <c r="A69" s="122"/>
      <c r="B69" s="124"/>
      <c r="C69" s="126"/>
      <c r="D69" s="126"/>
      <c r="E69" s="126"/>
      <c r="F69" s="137"/>
      <c r="G69" s="126"/>
      <c r="H69" s="134"/>
    </row>
  </sheetData>
  <mergeCells count="16">
    <mergeCell ref="H46:H47"/>
    <mergeCell ref="B55:B56"/>
    <mergeCell ref="A68:A69"/>
    <mergeCell ref="B68:B69"/>
    <mergeCell ref="C68:C69"/>
    <mergeCell ref="D68:D69"/>
    <mergeCell ref="E68:E69"/>
    <mergeCell ref="F68:F69"/>
    <mergeCell ref="G68:G69"/>
    <mergeCell ref="H68:H69"/>
    <mergeCell ref="A46:A47"/>
    <mergeCell ref="C46:C47"/>
    <mergeCell ref="D46:D47"/>
    <mergeCell ref="E46:E47"/>
    <mergeCell ref="F46:F47"/>
    <mergeCell ref="G46:G4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 for schools</vt:lpstr>
      <vt:lpstr>Sample PDP</vt:lpstr>
      <vt:lpstr>My School Name PDP</vt:lpstr>
      <vt:lpstr>'instructions for schools'!_Hlk61512075</vt:lpstr>
      <vt:lpstr>'Sample PDP'!Print_Titles</vt:lpstr>
    </vt:vector>
  </TitlesOfParts>
  <Company>Diocese Of Exeter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Power</dc:creator>
  <cp:lastModifiedBy>David Williams</cp:lastModifiedBy>
  <cp:lastPrinted>2012-08-15T08:34:59Z</cp:lastPrinted>
  <dcterms:created xsi:type="dcterms:W3CDTF">2007-06-04T09:50:25Z</dcterms:created>
  <dcterms:modified xsi:type="dcterms:W3CDTF">2021-01-14T15:15:08Z</dcterms:modified>
</cp:coreProperties>
</file>